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15" windowWidth="19545" windowHeight="12885" activeTab="3"/>
  </bookViews>
  <sheets>
    <sheet name="1 вода" sheetId="1" r:id="rId1"/>
    <sheet name="2 вода" sheetId="2" r:id="rId2"/>
    <sheet name="3 вода" sheetId="3" r:id="rId3"/>
    <sheet name="4 вода" sheetId="4" r:id="rId4"/>
    <sheet name="7 вода" sheetId="5" r:id="rId5"/>
  </sheets>
  <externalReferences>
    <externalReference r:id="rId8"/>
  </externalReferences>
  <definedNames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<sst xmlns="http://schemas.openxmlformats.org/spreadsheetml/2006/main" count="160" uniqueCount="116">
  <si>
    <t>Наименование показателей</t>
  </si>
  <si>
    <t>1.1.</t>
  </si>
  <si>
    <t>1.2.</t>
  </si>
  <si>
    <t>Производственные расходы</t>
  </si>
  <si>
    <t>Ремонтные расходы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</si>
  <si>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</si>
  <si>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</si>
  <si>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</si>
  <si>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</si>
  <si>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</si>
  <si>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</si>
  <si>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</si>
  <si>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</si>
  <si>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</si>
  <si>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</si>
  <si>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</si>
  <si>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</si>
  <si>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</si>
  <si>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</si>
  <si>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</si>
  <si>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</si>
  <si>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</si>
  <si>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</si>
  <si>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</si>
  <si>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</si>
  <si>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</si>
  <si>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</si>
  <si>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</si>
  <si>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</si>
  <si>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</si>
  <si>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</si>
  <si>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</si>
  <si>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</si>
  <si>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</si>
  <si>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</si>
  <si>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</si>
  <si>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</si>
  <si>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</si>
  <si>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</si>
  <si>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</si>
  <si>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</si>
  <si>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</si>
  <si>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</si>
  <si>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</si>
  <si>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</si>
  <si>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</si>
  <si>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</si>
  <si>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</si>
  <si>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</si>
  <si>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очистка воды</t>
  </si>
  <si>
    <t>транспортировка воды</t>
  </si>
  <si>
    <t>Охват абонентов приборами учета воды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</si>
  <si>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</si>
  <si>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</si>
  <si>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</si>
  <si>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</si>
  <si>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</si>
  <si>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</si>
  <si>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</si>
  <si>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</si>
  <si>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</si>
  <si>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</si>
  <si>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</si>
  <si>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</si>
  <si>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</si>
  <si>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10.1.</t>
  </si>
  <si>
    <t>10.2.</t>
  </si>
  <si>
    <t>13.1.</t>
  </si>
  <si>
    <t>13.2.</t>
  </si>
  <si>
    <t>13.3.</t>
  </si>
  <si>
    <t>13.4.</t>
  </si>
  <si>
    <t>Объем воды, пропускаемой через очистные сооружения</t>
  </si>
  <si>
    <t>15.2.</t>
  </si>
  <si>
    <t>15.3.</t>
  </si>
  <si>
    <t xml:space="preserve">Тарифы на питьевую воду для потребителей </t>
  </si>
  <si>
    <t>кВт·ч/м3</t>
  </si>
  <si>
    <t>подъем воды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</si>
  <si>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</si>
  <si>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</si>
  <si>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</si>
  <si>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</si>
  <si>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Объем воды, подаваемой в сеть, в т.ч.</t>
  </si>
  <si>
    <t>своими насосами</t>
  </si>
  <si>
    <t>самотеком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</si>
  <si>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</si>
  <si>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</si>
  <si>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</si>
  <si>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</si>
  <si>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</si>
  <si>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</si>
  <si>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</si>
  <si>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15.1.</t>
  </si>
  <si>
    <t>кВтч/м3</t>
  </si>
  <si>
    <t>План 
2014 год</t>
  </si>
  <si>
    <t>Анализ основных технико – экономических показателей (питьевая вода)</t>
  </si>
  <si>
    <t>Расходы, учтенные и неучтенные при расчете тарифа (питьевая вода)</t>
  </si>
  <si>
    <t>Приложение № 1 к экспертному заключению по делу № 321-14в</t>
  </si>
  <si>
    <t>Приложение № 2 к экспертному заключению по делу № 321-14в</t>
  </si>
  <si>
    <t>Приложение № 3 к экспертному заключению по делу № 321-14в</t>
  </si>
  <si>
    <t>Приложение № 4 к экспертному заключению по делу № 321-14в</t>
  </si>
  <si>
    <t>Приложение № 7
к экспертному заключению 
по делу № 321-14в</t>
  </si>
  <si>
    <t>общества с ограниченной ответственностью «Инженерные сети»                 (г. Красноярск, ИНН 2464257024)</t>
  </si>
  <si>
    <t>общества с ограниченной ответственностью «Инженерные сети»            (г. Красноярск, ИНН 2464257024)</t>
  </si>
  <si>
    <t>общества с ограниченной ответственностью «Инженерные сети»                   (г. Красноярск, ИНН 2464257024)</t>
  </si>
  <si>
    <t>17.1.</t>
  </si>
  <si>
    <t xml:space="preserve">Величина прибыли, необходимой для эффективного функционирования (питьевая вода) общества с ограниченной ответственностью          «Инженерные сети» (г. Красноярск, ИНН 2464257024)                                                                                           </t>
  </si>
  <si>
    <t>Факт 
2012 год*</t>
  </si>
  <si>
    <t>* Организация услугу водоснабжения ранее не оказывала</t>
  </si>
  <si>
    <t>со дня введения тарифа в действие
по 31.12.2014</t>
  </si>
  <si>
    <t>Плановые значения показателей надежности, качества и 
энергетической эффективности объектов централизованной 
системы холодного водоснабжения</t>
  </si>
  <si>
    <t>1.</t>
  </si>
  <si>
    <t>2.</t>
  </si>
  <si>
    <t>2.1.</t>
  </si>
  <si>
    <t>2.2.</t>
  </si>
  <si>
    <t>2.3.</t>
  </si>
  <si>
    <t>3.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</si>
</sst>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8" fillId="0" borderId="0" xfId="58" applyFont="1" applyAlignment="1">
      <alignment wrapText="1"/>
      <protection/>
    </xf>
    <xf numFmtId="0" fontId="9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8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11" fillId="0" borderId="0" xfId="58" applyFont="1" applyAlignment="1">
      <alignment wrapText="1"/>
      <protection/>
    </xf>
    <xf numFmtId="0" fontId="12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16" fontId="5" fillId="0" borderId="10" xfId="58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189" fontId="1" fillId="0" borderId="13" xfId="53" applyNumberFormat="1" applyFont="1" applyBorder="1" applyAlignment="1">
      <alignment horizontal="center" vertical="center"/>
      <protection/>
    </xf>
    <xf numFmtId="0" fontId="8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12" fillId="0" borderId="0" xfId="53" applyFont="1" applyAlignment="1">
      <alignment vertical="center" wrapText="1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horizontal="left" vertical="top" wrapText="1"/>
      <protection/>
    </xf>
    <xf numFmtId="0" fontId="14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center" wrapText="1"/>
      <protection/>
    </xf>
    <xf numFmtId="2" fontId="5" fillId="0" borderId="10" xfId="53" applyNumberFormat="1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horizontal="justify" vertical="top" wrapText="1"/>
      <protection/>
    </xf>
    <xf numFmtId="2" fontId="5" fillId="0" borderId="10" xfId="53" applyNumberFormat="1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10" fontId="5" fillId="0" borderId="10" xfId="58" applyNumberFormat="1" applyFont="1" applyBorder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Fill="1" applyAlignment="1">
      <alignment horizontal="left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17" xfId="58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8" applyFont="1" applyBorder="1" applyAlignment="1">
      <alignment horizontal="justify" vertical="center" wrapText="1"/>
      <protection/>
    </xf>
    <xf numFmtId="0" fontId="8" fillId="0" borderId="0" xfId="58" applyFont="1" applyBorder="1" applyAlignment="1">
      <alignment horizontal="left" vertical="center" wrapText="1"/>
      <protection/>
    </xf>
    <xf numFmtId="0" fontId="8" fillId="0" borderId="0" xfId="58" applyFont="1" applyBorder="1" applyAlignment="1">
      <alignment horizontal="left" vertical="center"/>
      <protection/>
    </xf>
    <xf numFmtId="0" fontId="8" fillId="0" borderId="0" xfId="58" applyFont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wrapText="1"/>
      <protection/>
    </xf>
    <xf numFmtId="0" fontId="8" fillId="0" borderId="0" xfId="58" applyFont="1" applyFill="1" applyBorder="1" applyAlignment="1">
      <alignment horizontal="center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4" xfId="57"/>
    <cellStyle name="Обычный_г. Сосновоборск, ООО СтройКом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1"/>
  <sheetViews>
    <sheetView view="pageLayout" workbookViewId="0" topLeftCell="A1">
      <selection activeCell="F17" sqref="F17"/>
    </sheetView>
  </sheetViews>
  <sheetFormatPr defaultColWidth="39.8515625" defaultRowHeight="12.75"/>
  <cols>
    <col min="1" max="1" width="7.28125" style="46" customWidth="1"/>
    <col min="2" max="2" width="33.140625" style="46" customWidth="1"/>
    <col min="3" max="3" width="14.00390625" style="46" customWidth="1"/>
    <col min="4" max="4" width="14.421875" style="46" customWidth="1"/>
    <col min="5" max="5" width="15.00390625" style="46" customWidth="1"/>
    <col min="6" max="16384" width="39.8515625" style="46" customWidth="1"/>
  </cols>
  <sheetData>
    <row r="1" spans="3:5" ht="35.25" customHeight="1">
      <c r="C1" s="63" t="s">
        <v>96</v>
      </c>
      <c r="D1" s="63"/>
      <c r="E1" s="63"/>
    </row>
    <row r="2" spans="1:2" ht="18.75" customHeight="1">
      <c r="A2" s="45"/>
      <c r="B2" s="45"/>
    </row>
    <row r="3" spans="1:6" ht="20.25" customHeight="1">
      <c r="A3" s="64" t="s">
        <v>94</v>
      </c>
      <c r="B3" s="64"/>
      <c r="C3" s="64"/>
      <c r="D3" s="64"/>
      <c r="E3" s="64"/>
      <c r="F3" s="47"/>
    </row>
    <row r="4" spans="1:8" ht="38.25" customHeight="1">
      <c r="A4" s="65" t="s">
        <v>101</v>
      </c>
      <c r="B4" s="65"/>
      <c r="C4" s="65"/>
      <c r="D4" s="65"/>
      <c r="E4" s="65"/>
      <c r="F4" s="48"/>
      <c r="G4" s="48"/>
      <c r="H4" s="48"/>
    </row>
    <row r="5" ht="15.75" customHeight="1">
      <c r="C5" s="49"/>
    </row>
    <row r="6" spans="1:5" ht="15" customHeight="1">
      <c r="A6" s="66" t="s">
        <v>15</v>
      </c>
      <c r="B6" s="66" t="s">
        <v>20</v>
      </c>
      <c r="C6" s="66" t="s">
        <v>21</v>
      </c>
      <c r="D6" s="69" t="s">
        <v>52</v>
      </c>
      <c r="E6" s="70"/>
    </row>
    <row r="7" spans="1:5" ht="18" customHeight="1">
      <c r="A7" s="67"/>
      <c r="B7" s="67"/>
      <c r="C7" s="67"/>
      <c r="D7" s="66" t="s">
        <v>26</v>
      </c>
      <c r="E7" s="66" t="s">
        <v>27</v>
      </c>
    </row>
    <row r="8" spans="1:5" ht="18" customHeight="1">
      <c r="A8" s="68"/>
      <c r="B8" s="68"/>
      <c r="C8" s="68"/>
      <c r="D8" s="68"/>
      <c r="E8" s="68"/>
    </row>
    <row r="9" spans="1:5" ht="15.75">
      <c r="A9" s="18">
        <v>1</v>
      </c>
      <c r="B9" s="18">
        <v>2</v>
      </c>
      <c r="C9" s="18">
        <v>3</v>
      </c>
      <c r="D9" s="18">
        <v>4</v>
      </c>
      <c r="E9" s="18">
        <v>5</v>
      </c>
    </row>
    <row r="10" spans="1:5" ht="31.5">
      <c r="A10" s="50">
        <v>1</v>
      </c>
      <c r="B10" s="50" t="s">
        <v>28</v>
      </c>
      <c r="C10" s="18" t="s">
        <v>34</v>
      </c>
      <c r="D10" s="54">
        <v>10</v>
      </c>
      <c r="E10" s="54">
        <v>10</v>
      </c>
    </row>
    <row r="11" spans="1:5" ht="47.25">
      <c r="A11" s="50">
        <v>2</v>
      </c>
      <c r="B11" s="50" t="s">
        <v>29</v>
      </c>
      <c r="C11" s="18" t="s">
        <v>35</v>
      </c>
      <c r="D11" s="54">
        <v>3</v>
      </c>
      <c r="E11" s="54">
        <v>3</v>
      </c>
    </row>
    <row r="12" spans="1:5" ht="31.5">
      <c r="A12" s="50">
        <v>3</v>
      </c>
      <c r="B12" s="50" t="s">
        <v>30</v>
      </c>
      <c r="C12" s="18" t="s">
        <v>35</v>
      </c>
      <c r="D12" s="54">
        <v>0</v>
      </c>
      <c r="E12" s="54">
        <v>0</v>
      </c>
    </row>
    <row r="13" spans="1:5" ht="47.25">
      <c r="A13" s="50">
        <v>4</v>
      </c>
      <c r="B13" s="50" t="s">
        <v>31</v>
      </c>
      <c r="C13" s="18" t="s">
        <v>35</v>
      </c>
      <c r="D13" s="54">
        <v>0</v>
      </c>
      <c r="E13" s="54">
        <v>0</v>
      </c>
    </row>
    <row r="14" spans="1:5" ht="33" customHeight="1">
      <c r="A14" s="50">
        <v>5</v>
      </c>
      <c r="B14" s="50" t="s">
        <v>32</v>
      </c>
      <c r="C14" s="18" t="s">
        <v>36</v>
      </c>
      <c r="D14" s="54">
        <v>1.15</v>
      </c>
      <c r="E14" s="54">
        <v>1.15</v>
      </c>
    </row>
    <row r="15" spans="1:5" ht="22.5" customHeight="1">
      <c r="A15" s="50">
        <v>6</v>
      </c>
      <c r="B15" s="50" t="s">
        <v>33</v>
      </c>
      <c r="C15" s="18" t="s">
        <v>36</v>
      </c>
      <c r="D15" s="61">
        <v>0.14</v>
      </c>
      <c r="E15" s="61">
        <v>0.178</v>
      </c>
    </row>
    <row r="16" spans="1:5" ht="48" customHeight="1">
      <c r="A16" s="50">
        <v>7</v>
      </c>
      <c r="B16" s="50" t="s">
        <v>77</v>
      </c>
      <c r="C16" s="18" t="s">
        <v>22</v>
      </c>
      <c r="D16" s="61">
        <v>17.25</v>
      </c>
      <c r="E16" s="61">
        <v>21.662</v>
      </c>
    </row>
    <row r="17" spans="1:5" ht="22.5" customHeight="1">
      <c r="A17" s="50" t="s">
        <v>6</v>
      </c>
      <c r="B17" s="51" t="s">
        <v>78</v>
      </c>
      <c r="C17" s="18" t="s">
        <v>22</v>
      </c>
      <c r="D17" s="61">
        <v>0</v>
      </c>
      <c r="E17" s="61">
        <v>0</v>
      </c>
    </row>
    <row r="18" spans="1:5" ht="19.5" customHeight="1">
      <c r="A18" s="50" t="s">
        <v>7</v>
      </c>
      <c r="B18" s="52" t="s">
        <v>79</v>
      </c>
      <c r="C18" s="18" t="s">
        <v>22</v>
      </c>
      <c r="D18" s="61">
        <v>17.25</v>
      </c>
      <c r="E18" s="61">
        <v>21.662</v>
      </c>
    </row>
    <row r="19" spans="1:5" ht="39" customHeight="1">
      <c r="A19" s="50">
        <v>8</v>
      </c>
      <c r="B19" s="53" t="s">
        <v>71</v>
      </c>
      <c r="C19" s="18" t="s">
        <v>22</v>
      </c>
      <c r="D19" s="61">
        <v>0</v>
      </c>
      <c r="E19" s="61">
        <v>0</v>
      </c>
    </row>
    <row r="20" spans="1:5" ht="39" customHeight="1">
      <c r="A20" s="50">
        <v>9</v>
      </c>
      <c r="B20" s="53" t="s">
        <v>80</v>
      </c>
      <c r="C20" s="18" t="s">
        <v>22</v>
      </c>
      <c r="D20" s="61">
        <v>0</v>
      </c>
      <c r="E20" s="61">
        <v>0</v>
      </c>
    </row>
    <row r="21" spans="1:5" ht="31.5">
      <c r="A21" s="50">
        <v>10</v>
      </c>
      <c r="B21" s="50" t="s">
        <v>81</v>
      </c>
      <c r="C21" s="18" t="s">
        <v>22</v>
      </c>
      <c r="D21" s="61">
        <v>17.25</v>
      </c>
      <c r="E21" s="61">
        <v>21.662</v>
      </c>
    </row>
    <row r="22" spans="1:5" ht="15.75">
      <c r="A22" s="50" t="s">
        <v>65</v>
      </c>
      <c r="B22" s="55" t="s">
        <v>82</v>
      </c>
      <c r="C22" s="18" t="s">
        <v>22</v>
      </c>
      <c r="D22" s="61">
        <v>0</v>
      </c>
      <c r="E22" s="61">
        <v>0</v>
      </c>
    </row>
    <row r="23" spans="1:5" ht="15.75">
      <c r="A23" s="50" t="s">
        <v>66</v>
      </c>
      <c r="B23" s="55" t="s">
        <v>83</v>
      </c>
      <c r="C23" s="18" t="s">
        <v>22</v>
      </c>
      <c r="D23" s="61">
        <v>17.25</v>
      </c>
      <c r="E23" s="61">
        <v>21.662</v>
      </c>
    </row>
    <row r="24" spans="1:5" ht="34.5" customHeight="1">
      <c r="A24" s="50">
        <v>11</v>
      </c>
      <c r="B24" s="55" t="s">
        <v>84</v>
      </c>
      <c r="C24" s="18" t="s">
        <v>22</v>
      </c>
      <c r="D24" s="61">
        <v>0</v>
      </c>
      <c r="E24" s="61">
        <v>0</v>
      </c>
    </row>
    <row r="25" spans="1:5" ht="31.5">
      <c r="A25" s="50">
        <v>12</v>
      </c>
      <c r="B25" s="50" t="s">
        <v>23</v>
      </c>
      <c r="C25" s="18" t="s">
        <v>22</v>
      </c>
      <c r="D25" s="61">
        <v>2.182</v>
      </c>
      <c r="E25" s="61">
        <v>2.182</v>
      </c>
    </row>
    <row r="26" spans="1:5" ht="31.5">
      <c r="A26" s="50">
        <v>13</v>
      </c>
      <c r="B26" s="53" t="s">
        <v>85</v>
      </c>
      <c r="C26" s="18" t="s">
        <v>22</v>
      </c>
      <c r="D26" s="61">
        <f>D21-D25</f>
        <v>15.068</v>
      </c>
      <c r="E26" s="61">
        <f>E21-E25</f>
        <v>19.48</v>
      </c>
    </row>
    <row r="27" spans="1:5" ht="15.75">
      <c r="A27" s="50" t="s">
        <v>67</v>
      </c>
      <c r="B27" s="53" t="s">
        <v>57</v>
      </c>
      <c r="C27" s="18" t="s">
        <v>22</v>
      </c>
      <c r="D27" s="61">
        <v>11.732</v>
      </c>
      <c r="E27" s="61">
        <v>16.143</v>
      </c>
    </row>
    <row r="28" spans="1:5" ht="15.75">
      <c r="A28" s="56" t="s">
        <v>86</v>
      </c>
      <c r="B28" s="53" t="s">
        <v>63</v>
      </c>
      <c r="C28" s="18" t="s">
        <v>22</v>
      </c>
      <c r="D28" s="61">
        <v>0</v>
      </c>
      <c r="E28" s="61">
        <v>0</v>
      </c>
    </row>
    <row r="29" spans="1:5" ht="15.75">
      <c r="A29" s="50" t="s">
        <v>68</v>
      </c>
      <c r="B29" s="53" t="s">
        <v>24</v>
      </c>
      <c r="C29" s="18" t="s">
        <v>22</v>
      </c>
      <c r="D29" s="61">
        <v>0</v>
      </c>
      <c r="E29" s="61">
        <v>0</v>
      </c>
    </row>
    <row r="30" spans="1:5" ht="31.5">
      <c r="A30" s="50" t="s">
        <v>69</v>
      </c>
      <c r="B30" s="53" t="s">
        <v>58</v>
      </c>
      <c r="C30" s="18" t="s">
        <v>22</v>
      </c>
      <c r="D30" s="61">
        <v>3.33</v>
      </c>
      <c r="E30" s="61">
        <v>3.33</v>
      </c>
    </row>
    <row r="31" spans="1:5" ht="15.75">
      <c r="A31" s="50" t="s">
        <v>87</v>
      </c>
      <c r="B31" s="53" t="s">
        <v>63</v>
      </c>
      <c r="C31" s="18" t="s">
        <v>22</v>
      </c>
      <c r="D31" s="61">
        <v>0</v>
      </c>
      <c r="E31" s="61">
        <v>0</v>
      </c>
    </row>
    <row r="32" spans="1:5" ht="15.75">
      <c r="A32" s="50" t="s">
        <v>70</v>
      </c>
      <c r="B32" s="53" t="s">
        <v>59</v>
      </c>
      <c r="C32" s="18" t="s">
        <v>22</v>
      </c>
      <c r="D32" s="61">
        <v>0.007</v>
      </c>
      <c r="E32" s="61">
        <v>0.007</v>
      </c>
    </row>
    <row r="33" spans="1:5" ht="15.75">
      <c r="A33" s="50" t="s">
        <v>88</v>
      </c>
      <c r="B33" s="53" t="s">
        <v>63</v>
      </c>
      <c r="C33" s="18" t="s">
        <v>22</v>
      </c>
      <c r="D33" s="61">
        <v>0</v>
      </c>
      <c r="E33" s="61">
        <v>0</v>
      </c>
    </row>
    <row r="34" spans="1:5" ht="15.75">
      <c r="A34" s="50">
        <v>14</v>
      </c>
      <c r="B34" s="57" t="s">
        <v>25</v>
      </c>
      <c r="C34" s="58" t="s">
        <v>89</v>
      </c>
      <c r="D34" s="60">
        <v>14.03</v>
      </c>
      <c r="E34" s="60">
        <v>26.85</v>
      </c>
    </row>
    <row r="35" spans="1:5" ht="60">
      <c r="A35" s="50">
        <v>15</v>
      </c>
      <c r="B35" s="57" t="s">
        <v>90</v>
      </c>
      <c r="C35" s="58"/>
      <c r="D35" s="54"/>
      <c r="E35" s="54"/>
    </row>
    <row r="36" spans="1:5" ht="15" customHeight="1">
      <c r="A36" s="50" t="s">
        <v>91</v>
      </c>
      <c r="B36" s="57" t="s">
        <v>76</v>
      </c>
      <c r="C36" s="58" t="s">
        <v>92</v>
      </c>
      <c r="D36" s="54">
        <v>0.81</v>
      </c>
      <c r="E36" s="54">
        <v>1.24</v>
      </c>
    </row>
    <row r="37" spans="1:5" ht="15.75" customHeight="1">
      <c r="A37" s="50" t="s">
        <v>72</v>
      </c>
      <c r="B37" s="57" t="s">
        <v>49</v>
      </c>
      <c r="C37" s="58" t="s">
        <v>92</v>
      </c>
      <c r="D37" s="54">
        <v>0</v>
      </c>
      <c r="E37" s="54">
        <v>0</v>
      </c>
    </row>
    <row r="38" spans="1:5" ht="15.75" customHeight="1">
      <c r="A38" s="50" t="s">
        <v>73</v>
      </c>
      <c r="B38" s="57" t="s">
        <v>50</v>
      </c>
      <c r="C38" s="58" t="s">
        <v>92</v>
      </c>
      <c r="D38" s="54">
        <v>0</v>
      </c>
      <c r="E38" s="54">
        <v>0</v>
      </c>
    </row>
    <row r="39" spans="1:5" ht="15.75">
      <c r="A39" s="59">
        <v>16</v>
      </c>
      <c r="B39" s="26" t="s">
        <v>39</v>
      </c>
      <c r="C39" s="25" t="s">
        <v>37</v>
      </c>
      <c r="D39" s="18">
        <v>105.6</v>
      </c>
      <c r="E39" s="18">
        <v>105.6</v>
      </c>
    </row>
    <row r="40" spans="1:5" ht="31.5">
      <c r="A40" s="50">
        <v>17</v>
      </c>
      <c r="B40" s="53" t="s">
        <v>64</v>
      </c>
      <c r="C40" s="53"/>
      <c r="D40" s="53"/>
      <c r="E40" s="18"/>
    </row>
    <row r="41" spans="1:5" ht="15.75">
      <c r="A41" s="53" t="s">
        <v>104</v>
      </c>
      <c r="B41" s="53" t="s">
        <v>62</v>
      </c>
      <c r="C41" s="18" t="s">
        <v>37</v>
      </c>
      <c r="D41" s="18">
        <v>107.3</v>
      </c>
      <c r="E41" s="18">
        <v>107.3</v>
      </c>
    </row>
  </sheetData>
  <sheetProtection/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Layout" workbookViewId="0" topLeftCell="A1">
      <selection activeCell="D21" sqref="D21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spans="3:5" ht="42" customHeight="1">
      <c r="C1" s="73" t="s">
        <v>97</v>
      </c>
      <c r="D1" s="73"/>
      <c r="E1" s="73"/>
    </row>
    <row r="2" spans="1:4" ht="16.5" customHeight="1">
      <c r="A2" s="15"/>
      <c r="B2" s="15"/>
      <c r="C2" s="16"/>
      <c r="D2" s="16"/>
    </row>
    <row r="3" spans="1:7" ht="16.5" customHeight="1">
      <c r="A3" s="72" t="s">
        <v>95</v>
      </c>
      <c r="B3" s="72"/>
      <c r="C3" s="72"/>
      <c r="D3" s="72"/>
      <c r="E3" s="72"/>
      <c r="G3" s="37"/>
    </row>
    <row r="4" spans="1:5" ht="39" customHeight="1">
      <c r="A4" s="65" t="s">
        <v>102</v>
      </c>
      <c r="B4" s="65"/>
      <c r="C4" s="65"/>
      <c r="D4" s="65"/>
      <c r="E4" s="65"/>
    </row>
    <row r="5" ht="16.5" customHeight="1">
      <c r="E5" s="17" t="s">
        <v>14</v>
      </c>
    </row>
    <row r="6" spans="1:5" ht="17.25" customHeight="1">
      <c r="A6" s="71" t="s">
        <v>15</v>
      </c>
      <c r="B6" s="71" t="s">
        <v>0</v>
      </c>
      <c r="C6" s="71" t="s">
        <v>52</v>
      </c>
      <c r="D6" s="71"/>
      <c r="E6" s="71"/>
    </row>
    <row r="7" spans="1:5" ht="67.5" customHeight="1">
      <c r="A7" s="71"/>
      <c r="B7" s="71"/>
      <c r="C7" s="18" t="s">
        <v>44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3</v>
      </c>
      <c r="C9" s="44">
        <v>4035.79</v>
      </c>
      <c r="D9" s="44">
        <v>1364.97</v>
      </c>
      <c r="E9" s="44">
        <f aca="true" t="shared" si="0" ref="E9:E15">C9-D9</f>
        <v>2670.8199999999997</v>
      </c>
    </row>
    <row r="10" spans="1:5" ht="15.75">
      <c r="A10" s="24">
        <v>2</v>
      </c>
      <c r="B10" s="23" t="s">
        <v>4</v>
      </c>
      <c r="C10" s="42">
        <v>499.53</v>
      </c>
      <c r="D10" s="42">
        <v>499.53</v>
      </c>
      <c r="E10" s="44">
        <f t="shared" si="0"/>
        <v>0</v>
      </c>
    </row>
    <row r="11" spans="1:5" ht="15.75">
      <c r="A11" s="24">
        <v>3</v>
      </c>
      <c r="B11" s="23" t="s">
        <v>45</v>
      </c>
      <c r="C11" s="42">
        <v>0</v>
      </c>
      <c r="D11" s="42">
        <v>0</v>
      </c>
      <c r="E11" s="44">
        <f t="shared" si="0"/>
        <v>0</v>
      </c>
    </row>
    <row r="12" spans="1:5" ht="32.25" customHeight="1">
      <c r="A12" s="24">
        <v>4</v>
      </c>
      <c r="B12" s="22" t="s">
        <v>5</v>
      </c>
      <c r="C12" s="42">
        <v>0</v>
      </c>
      <c r="D12" s="42">
        <v>0</v>
      </c>
      <c r="E12" s="44">
        <f t="shared" si="0"/>
        <v>0</v>
      </c>
    </row>
    <row r="13" spans="1:5" ht="47.25">
      <c r="A13" s="24">
        <v>5</v>
      </c>
      <c r="B13" s="22" t="s">
        <v>46</v>
      </c>
      <c r="C13" s="42">
        <v>20.54</v>
      </c>
      <c r="D13" s="43">
        <v>20.54</v>
      </c>
      <c r="E13" s="44">
        <f t="shared" si="0"/>
        <v>0</v>
      </c>
    </row>
    <row r="14" spans="1:5" ht="47.25">
      <c r="A14" s="24">
        <v>6</v>
      </c>
      <c r="B14" s="22" t="s">
        <v>53</v>
      </c>
      <c r="C14" s="42">
        <v>0</v>
      </c>
      <c r="D14" s="43">
        <v>0</v>
      </c>
      <c r="E14" s="44">
        <f t="shared" si="0"/>
        <v>0</v>
      </c>
    </row>
    <row r="15" spans="1:5" ht="32.25" customHeight="1">
      <c r="A15" s="24">
        <v>7</v>
      </c>
      <c r="B15" s="22" t="s">
        <v>54</v>
      </c>
      <c r="C15" s="42">
        <v>2.1</v>
      </c>
      <c r="D15" s="42">
        <v>2.1</v>
      </c>
      <c r="E15" s="44">
        <f t="shared" si="0"/>
        <v>0</v>
      </c>
    </row>
    <row r="16" spans="1:5" ht="15.75">
      <c r="A16" s="40">
        <v>8</v>
      </c>
      <c r="B16" s="22" t="s">
        <v>47</v>
      </c>
      <c r="C16" s="42">
        <f>SUM(C9:C15)</f>
        <v>4557.96</v>
      </c>
      <c r="D16" s="42">
        <f>SUM(D9:D15)</f>
        <v>1887.1399999999999</v>
      </c>
      <c r="E16" s="42">
        <f>SUM(E9:E15)</f>
        <v>2670.8199999999997</v>
      </c>
    </row>
  </sheetData>
  <sheetProtection/>
  <mergeCells count="6">
    <mergeCell ref="A6:A7"/>
    <mergeCell ref="B6:B7"/>
    <mergeCell ref="C6:E6"/>
    <mergeCell ref="A3:E3"/>
    <mergeCell ref="C1:E1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view="pageLayout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37.5" customHeight="1">
      <c r="A1" s="4"/>
      <c r="B1" s="4"/>
      <c r="C1" s="74" t="s">
        <v>98</v>
      </c>
      <c r="D1" s="74"/>
      <c r="E1" s="74"/>
    </row>
    <row r="2" spans="1:5" ht="18.75">
      <c r="A2" s="5"/>
      <c r="B2" s="5"/>
      <c r="C2" s="5"/>
      <c r="D2" s="5"/>
      <c r="E2" s="6"/>
    </row>
    <row r="3" spans="1:5" ht="72" customHeight="1">
      <c r="A3" s="75" t="s">
        <v>105</v>
      </c>
      <c r="B3" s="75"/>
      <c r="C3" s="75"/>
      <c r="D3" s="75"/>
      <c r="E3" s="75"/>
    </row>
    <row r="4" spans="1:8" ht="6" customHeight="1">
      <c r="A4" s="80"/>
      <c r="B4" s="80"/>
      <c r="C4" s="80"/>
      <c r="D4" s="80"/>
      <c r="E4" s="80"/>
      <c r="F4" s="37"/>
      <c r="G4" s="11"/>
      <c r="H4" s="11"/>
    </row>
    <row r="5" spans="1:8" ht="18.75">
      <c r="A5" s="12"/>
      <c r="B5" s="12"/>
      <c r="C5" s="12"/>
      <c r="D5" s="12"/>
      <c r="E5" s="12"/>
      <c r="F5" s="11"/>
      <c r="G5" s="11"/>
      <c r="H5" s="11"/>
    </row>
    <row r="6" spans="1:5" ht="27.75" customHeight="1">
      <c r="A6" s="76" t="s">
        <v>15</v>
      </c>
      <c r="B6" s="76" t="s">
        <v>16</v>
      </c>
      <c r="C6" s="78" t="s">
        <v>55</v>
      </c>
      <c r="D6" s="79"/>
      <c r="E6" s="76" t="s">
        <v>13</v>
      </c>
    </row>
    <row r="7" spans="1:5" ht="36.75" customHeight="1">
      <c r="A7" s="77"/>
      <c r="B7" s="77"/>
      <c r="C7" s="7" t="s">
        <v>17</v>
      </c>
      <c r="D7" s="7" t="s">
        <v>12</v>
      </c>
      <c r="E7" s="77"/>
    </row>
    <row r="8" spans="1:5" s="8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</row>
    <row r="9" spans="1:5" ht="94.5">
      <c r="A9" s="7">
        <v>1</v>
      </c>
      <c r="B9" s="1" t="s">
        <v>18</v>
      </c>
      <c r="C9" s="9">
        <v>0</v>
      </c>
      <c r="D9" s="9">
        <v>0</v>
      </c>
      <c r="E9" s="9">
        <f aca="true" t="shared" si="0" ref="E9:E14">+C9-D9</f>
        <v>0</v>
      </c>
    </row>
    <row r="10" spans="1:5" ht="17.25" customHeight="1">
      <c r="A10" s="7">
        <v>2</v>
      </c>
      <c r="B10" s="3" t="s">
        <v>9</v>
      </c>
      <c r="C10" s="2">
        <v>0</v>
      </c>
      <c r="D10" s="2">
        <v>0</v>
      </c>
      <c r="E10" s="9">
        <f t="shared" si="0"/>
        <v>0</v>
      </c>
    </row>
    <row r="11" spans="1:5" ht="17.25" customHeight="1">
      <c r="A11" s="7">
        <v>3</v>
      </c>
      <c r="B11" s="3" t="s">
        <v>10</v>
      </c>
      <c r="C11" s="2">
        <v>0</v>
      </c>
      <c r="D11" s="2">
        <v>0</v>
      </c>
      <c r="E11" s="9">
        <f t="shared" si="0"/>
        <v>0</v>
      </c>
    </row>
    <row r="12" spans="1:5" ht="17.25" customHeight="1">
      <c r="A12" s="7">
        <v>4</v>
      </c>
      <c r="B12" s="10" t="s">
        <v>11</v>
      </c>
      <c r="C12" s="9">
        <v>0</v>
      </c>
      <c r="D12" s="9">
        <v>0</v>
      </c>
      <c r="E12" s="9">
        <f t="shared" si="0"/>
        <v>0</v>
      </c>
    </row>
    <row r="13" spans="1:5" ht="17.25" customHeight="1">
      <c r="A13" s="7">
        <v>5</v>
      </c>
      <c r="B13" s="10" t="s">
        <v>19</v>
      </c>
      <c r="C13" s="9">
        <v>0</v>
      </c>
      <c r="D13" s="9">
        <v>0</v>
      </c>
      <c r="E13" s="9">
        <f t="shared" si="0"/>
        <v>0</v>
      </c>
    </row>
    <row r="14" spans="1:5" ht="17.25" customHeight="1">
      <c r="A14" s="7">
        <v>6</v>
      </c>
      <c r="B14" s="10" t="s">
        <v>56</v>
      </c>
      <c r="C14" s="9">
        <v>0</v>
      </c>
      <c r="D14" s="9">
        <v>0</v>
      </c>
      <c r="E14" s="9">
        <f t="shared" si="0"/>
        <v>0</v>
      </c>
    </row>
    <row r="15" spans="1:5" ht="17.25" customHeight="1">
      <c r="A15" s="7">
        <v>7</v>
      </c>
      <c r="B15" s="1" t="s">
        <v>8</v>
      </c>
      <c r="C15" s="9">
        <v>0</v>
      </c>
      <c r="D15" s="9">
        <v>0</v>
      </c>
      <c r="E15" s="9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tabSelected="1" view="pageLayout" workbookViewId="0" topLeftCell="A1">
      <selection activeCell="B16" sqref="B16"/>
    </sheetView>
  </sheetViews>
  <sheetFormatPr defaultColWidth="9.140625" defaultRowHeight="12.75" outlineLevelCol="1"/>
  <cols>
    <col min="1" max="1" width="7.421875" style="27" customWidth="1"/>
    <col min="2" max="2" width="37.00390625" style="27" customWidth="1"/>
    <col min="3" max="3" width="13.140625" style="27" customWidth="1"/>
    <col min="4" max="4" width="13.140625" style="27" customWidth="1" outlineLevel="1"/>
    <col min="5" max="5" width="13.140625" style="27" customWidth="1"/>
    <col min="6" max="6" width="27.421875" style="27" customWidth="1"/>
    <col min="7" max="16384" width="9.140625" style="27" customWidth="1"/>
  </cols>
  <sheetData>
    <row r="1" spans="2:5" ht="37.5" customHeight="1">
      <c r="B1" s="28"/>
      <c r="C1" s="81" t="s">
        <v>99</v>
      </c>
      <c r="D1" s="81"/>
      <c r="E1" s="81"/>
    </row>
    <row r="2" spans="1:6" ht="16.5" customHeight="1">
      <c r="A2" s="29"/>
      <c r="B2" s="30"/>
      <c r="C2" s="29"/>
      <c r="D2" s="29"/>
      <c r="E2" s="29"/>
      <c r="F2" s="37"/>
    </row>
    <row r="3" spans="1:6" ht="62.25" customHeight="1">
      <c r="A3" s="82" t="s">
        <v>109</v>
      </c>
      <c r="B3" s="82"/>
      <c r="C3" s="82"/>
      <c r="D3" s="82"/>
      <c r="E3" s="82"/>
      <c r="F3" s="36"/>
    </row>
    <row r="4" spans="1:6" ht="42.75" customHeight="1">
      <c r="A4" s="82" t="s">
        <v>103</v>
      </c>
      <c r="B4" s="82"/>
      <c r="C4" s="82"/>
      <c r="D4" s="82"/>
      <c r="E4" s="82"/>
      <c r="F4" s="36"/>
    </row>
    <row r="5" ht="18.75">
      <c r="B5" s="31"/>
    </row>
    <row r="6" spans="1:5" ht="41.25" customHeight="1">
      <c r="A6" s="32" t="s">
        <v>15</v>
      </c>
      <c r="B6" s="32" t="s">
        <v>20</v>
      </c>
      <c r="C6" s="32" t="s">
        <v>21</v>
      </c>
      <c r="D6" s="32" t="s">
        <v>106</v>
      </c>
      <c r="E6" s="32" t="s">
        <v>93</v>
      </c>
    </row>
    <row r="7" spans="1:5" ht="18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</row>
    <row r="8" spans="1:5" ht="15.75">
      <c r="A8" s="32" t="s">
        <v>110</v>
      </c>
      <c r="B8" s="34" t="s">
        <v>38</v>
      </c>
      <c r="C8" s="32" t="s">
        <v>37</v>
      </c>
      <c r="D8" s="62"/>
      <c r="E8" s="62">
        <f>'1 вода'!E25/'1 вода'!E21</f>
        <v>0.10072938786815622</v>
      </c>
    </row>
    <row r="9" spans="1:5" ht="15.75">
      <c r="A9" s="32" t="s">
        <v>111</v>
      </c>
      <c r="B9" s="33" t="s">
        <v>48</v>
      </c>
      <c r="C9" s="32"/>
      <c r="D9" s="32"/>
      <c r="E9" s="32"/>
    </row>
    <row r="10" spans="1:5" ht="15.75">
      <c r="A10" s="32" t="s">
        <v>112</v>
      </c>
      <c r="B10" s="34" t="s">
        <v>76</v>
      </c>
      <c r="C10" s="32" t="s">
        <v>75</v>
      </c>
      <c r="D10" s="35"/>
      <c r="E10" s="35">
        <f>'1 вода'!E36</f>
        <v>1.24</v>
      </c>
    </row>
    <row r="11" spans="1:5" ht="15.75">
      <c r="A11" s="32" t="s">
        <v>113</v>
      </c>
      <c r="B11" s="34" t="s">
        <v>49</v>
      </c>
      <c r="C11" s="32" t="s">
        <v>75</v>
      </c>
      <c r="D11" s="35"/>
      <c r="E11" s="35">
        <v>0</v>
      </c>
    </row>
    <row r="12" spans="1:5" ht="15.75" customHeight="1">
      <c r="A12" s="41" t="s">
        <v>114</v>
      </c>
      <c r="B12" s="34" t="s">
        <v>50</v>
      </c>
      <c r="C12" s="32" t="s">
        <v>75</v>
      </c>
      <c r="D12" s="35"/>
      <c r="E12" s="35">
        <v>0</v>
      </c>
    </row>
    <row r="13" spans="1:5" ht="15.75" customHeight="1">
      <c r="A13" s="32" t="s">
        <v>115</v>
      </c>
      <c r="B13" s="34" t="s">
        <v>51</v>
      </c>
      <c r="C13" s="32" t="s">
        <v>37</v>
      </c>
      <c r="D13" s="35"/>
      <c r="E13" s="35">
        <v>0</v>
      </c>
    </row>
    <row r="15" spans="1:5" ht="18.75" customHeight="1">
      <c r="A15" s="83" t="s">
        <v>107</v>
      </c>
      <c r="B15" s="83"/>
      <c r="C15" s="83"/>
      <c r="D15" s="83"/>
      <c r="E15" s="83"/>
    </row>
  </sheetData>
  <sheetProtection/>
  <mergeCells count="4">
    <mergeCell ref="C1:E1"/>
    <mergeCell ref="A3:E3"/>
    <mergeCell ref="A4:E4"/>
    <mergeCell ref="A15:E1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3"/>
  <sheetViews>
    <sheetView view="pageLayout" workbookViewId="0" topLeftCell="A1">
      <selection activeCell="H15" sqref="H15"/>
    </sheetView>
  </sheetViews>
  <sheetFormatPr defaultColWidth="9.140625" defaultRowHeight="12.75"/>
  <cols>
    <col min="1" max="1" width="5.8515625" style="38" customWidth="1"/>
    <col min="2" max="2" width="30.57421875" style="38" customWidth="1"/>
    <col min="3" max="3" width="13.140625" style="38" customWidth="1"/>
    <col min="4" max="5" width="17.421875" style="38" customWidth="1"/>
    <col min="6" max="16384" width="9.140625" style="38" customWidth="1"/>
  </cols>
  <sheetData>
    <row r="1" spans="4:5" ht="60" customHeight="1">
      <c r="D1" s="88" t="s">
        <v>100</v>
      </c>
      <c r="E1" s="89"/>
    </row>
    <row r="2" ht="15.75" customHeight="1"/>
    <row r="3" spans="1:7" ht="17.25" customHeight="1">
      <c r="A3" s="90" t="s">
        <v>74</v>
      </c>
      <c r="B3" s="90"/>
      <c r="C3" s="90"/>
      <c r="D3" s="90"/>
      <c r="E3" s="90"/>
      <c r="F3" s="86"/>
      <c r="G3" s="86"/>
    </row>
    <row r="4" spans="1:5" ht="37.5" customHeight="1">
      <c r="A4" s="91" t="s">
        <v>103</v>
      </c>
      <c r="B4" s="92"/>
      <c r="C4" s="92"/>
      <c r="D4" s="92"/>
      <c r="E4" s="92"/>
    </row>
    <row r="6" spans="1:5" s="39" customFormat="1" ht="23.25" customHeight="1">
      <c r="A6" s="93" t="s">
        <v>15</v>
      </c>
      <c r="B6" s="93" t="s">
        <v>40</v>
      </c>
      <c r="C6" s="93" t="s">
        <v>21</v>
      </c>
      <c r="D6" s="84" t="s">
        <v>41</v>
      </c>
      <c r="E6" s="85"/>
    </row>
    <row r="7" spans="1:5" s="39" customFormat="1" ht="45.75" customHeight="1">
      <c r="A7" s="94"/>
      <c r="B7" s="94"/>
      <c r="C7" s="94"/>
      <c r="D7" s="84" t="s">
        <v>108</v>
      </c>
      <c r="E7" s="85"/>
    </row>
    <row r="8" spans="1:5" s="39" customFormat="1" ht="15.75" customHeight="1">
      <c r="A8" s="32">
        <v>1</v>
      </c>
      <c r="B8" s="32">
        <v>2</v>
      </c>
      <c r="C8" s="32">
        <v>3</v>
      </c>
      <c r="D8" s="84">
        <v>4</v>
      </c>
      <c r="E8" s="85"/>
    </row>
    <row r="9" spans="1:5" s="39" customFormat="1" ht="15.75" customHeight="1">
      <c r="A9" s="32">
        <v>1</v>
      </c>
      <c r="B9" s="34" t="s">
        <v>60</v>
      </c>
      <c r="C9" s="32"/>
      <c r="D9" s="84"/>
      <c r="E9" s="85"/>
    </row>
    <row r="10" spans="1:5" s="39" customFormat="1" ht="32.25" customHeight="1">
      <c r="A10" s="32" t="s">
        <v>1</v>
      </c>
      <c r="B10" s="34" t="s">
        <v>42</v>
      </c>
      <c r="C10" s="32" t="s">
        <v>43</v>
      </c>
      <c r="D10" s="84">
        <v>96.87</v>
      </c>
      <c r="E10" s="85"/>
    </row>
    <row r="11" spans="1:5" ht="32.25" customHeight="1">
      <c r="A11" s="32" t="s">
        <v>2</v>
      </c>
      <c r="B11" s="34" t="s">
        <v>61</v>
      </c>
      <c r="C11" s="32" t="s">
        <v>43</v>
      </c>
      <c r="D11" s="84">
        <v>114.31</v>
      </c>
      <c r="E11" s="85"/>
    </row>
    <row r="13" spans="1:5" ht="65.25" customHeight="1">
      <c r="A13" s="87"/>
      <c r="B13" s="87"/>
      <c r="C13" s="87"/>
      <c r="D13" s="87"/>
      <c r="E13" s="87"/>
    </row>
  </sheetData>
  <sheetProtection/>
  <mergeCells count="14">
    <mergeCell ref="D1:E1"/>
    <mergeCell ref="A3:E3"/>
    <mergeCell ref="A4:E4"/>
    <mergeCell ref="A6:A7"/>
    <mergeCell ref="B6:B7"/>
    <mergeCell ref="C6:C7"/>
    <mergeCell ref="D6:E6"/>
    <mergeCell ref="D7:E7"/>
    <mergeCell ref="D8:E8"/>
    <mergeCell ref="D10:E10"/>
    <mergeCell ref="D11:E11"/>
    <mergeCell ref="D9:E9"/>
    <mergeCell ref="F3:G3"/>
    <mergeCell ref="A13:E1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comp8</cp:lastModifiedBy>
  <cp:lastPrinted>2013-10-28T08:28:23Z</cp:lastPrinted>
  <dcterms:created xsi:type="dcterms:W3CDTF">1996-10-08T23:32:33Z</dcterms:created>
  <dcterms:modified xsi:type="dcterms:W3CDTF">2014-08-29T08:48:47Z</dcterms:modified>
  <cp:category/>
  <cp:version/>
  <cp:contentType/>
  <cp:contentStatus/>
</cp:coreProperties>
</file>